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Лист1!$A$1:$K$69</definedName>
  </definedNames>
  <calcPr calcId="125725"/>
</workbook>
</file>

<file path=xl/calcChain.xml><?xml version="1.0" encoding="utf-8"?>
<calcChain xmlns="http://schemas.openxmlformats.org/spreadsheetml/2006/main">
  <c r="I64" i="1"/>
  <c r="H64"/>
  <c r="G64"/>
  <c r="I63"/>
  <c r="H63"/>
  <c r="G63"/>
  <c r="G61" s="1"/>
  <c r="J21"/>
  <c r="G66"/>
  <c r="J60"/>
  <c r="J59"/>
  <c r="J25" l="1"/>
  <c r="I66" l="1"/>
  <c r="H66"/>
  <c r="G55"/>
  <c r="J66" l="1"/>
  <c r="J54" l="1"/>
  <c r="J57"/>
  <c r="J51" l="1"/>
  <c r="J58" l="1"/>
  <c r="J56"/>
  <c r="J55" l="1"/>
  <c r="J33"/>
  <c r="J16" l="1"/>
  <c r="J17"/>
  <c r="J18"/>
  <c r="J19"/>
  <c r="J20"/>
  <c r="J22"/>
  <c r="J23"/>
  <c r="J24"/>
  <c r="J26"/>
  <c r="J27"/>
  <c r="J28"/>
  <c r="J29"/>
  <c r="J30"/>
  <c r="J31"/>
  <c r="G32"/>
  <c r="H32"/>
  <c r="I32"/>
  <c r="J34"/>
  <c r="J35"/>
  <c r="G36"/>
  <c r="H36"/>
  <c r="I36"/>
  <c r="J37"/>
  <c r="J38"/>
  <c r="J39"/>
  <c r="J40"/>
  <c r="J41"/>
  <c r="J42"/>
  <c r="J43"/>
  <c r="J44"/>
  <c r="J45"/>
  <c r="J46"/>
  <c r="J47"/>
  <c r="J48"/>
  <c r="J49"/>
  <c r="J50"/>
  <c r="J52"/>
  <c r="J53"/>
  <c r="H65" l="1"/>
  <c r="H61" s="1"/>
  <c r="I65"/>
  <c r="I61" s="1"/>
  <c r="G65"/>
  <c r="J36"/>
  <c r="J64"/>
  <c r="J32"/>
  <c r="J63"/>
  <c r="J61" l="1"/>
  <c r="J65"/>
</calcChain>
</file>

<file path=xl/sharedStrings.xml><?xml version="1.0" encoding="utf-8"?>
<sst xmlns="http://schemas.openxmlformats.org/spreadsheetml/2006/main" count="230" uniqueCount="154">
  <si>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</si>
  <si>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</si>
  <si>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</si>
  <si>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</si>
  <si>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</si>
  <si>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</si>
  <si>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</si>
  <si>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МКУ «Управление культуры»</t>
  </si>
  <si>
    <t>МКУ «Управление образования»</t>
  </si>
  <si>
    <t>210 человек - ежегодно</t>
  </si>
  <si>
    <t>5 человек - ежемесячно</t>
  </si>
  <si>
    <t xml:space="preserve">В том числе </t>
  </si>
  <si>
    <t xml:space="preserve">Итого на период </t>
  </si>
  <si>
    <t>009</t>
  </si>
  <si>
    <t>2 человека -ежегодно</t>
  </si>
  <si>
    <t>Расходы                                                                                                                                    (руб.), годы</t>
  </si>
  <si>
    <t>732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</si>
  <si>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</si>
  <si>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</si>
  <si>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</si>
  <si>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</si>
  <si>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</si>
  <si>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</si>
  <si>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</si>
  <si>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</si>
  <si>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</si>
  <si>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</si>
  <si>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</si>
  <si>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</si>
  <si>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t>Х</t>
  </si>
  <si>
    <t>2018 год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</si>
  <si>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</si>
  <si>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</si>
  <si>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</si>
  <si>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</si>
  <si>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</si>
  <si>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</si>
  <si>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0330000200</t>
  </si>
  <si>
    <t>0330000230</t>
  </si>
  <si>
    <t>0330000260</t>
  </si>
  <si>
    <t>0330000270</t>
  </si>
  <si>
    <t>0330000290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</si>
  <si>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</si>
  <si>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</si>
  <si>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</si>
  <si>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</si>
  <si>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</si>
  <si>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</si>
  <si>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</si>
  <si>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</si>
  <si>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</si>
  <si>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</si>
  <si>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</si>
  <si>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</si>
  <si>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</si>
  <si>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</si>
  <si>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</si>
  <si>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</si>
  <si>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</si>
  <si>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Итого по подпрограмме</t>
  </si>
  <si>
    <t>0330000040</t>
  </si>
  <si>
    <t>0330000430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</si>
  <si>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</si>
  <si>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</si>
  <si>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</si>
  <si>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</si>
  <si>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</si>
  <si>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</si>
  <si>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250 человек - ежегодно</t>
  </si>
  <si>
    <t>11 человек - ежемесячно</t>
  </si>
  <si>
    <t>0330000100</t>
  </si>
  <si>
    <t>0330006400</t>
  </si>
  <si>
    <t xml:space="preserve">Руководитель УСЗН </t>
  </si>
  <si>
    <t>Л.А. Дергачева</t>
  </si>
  <si>
    <t>2017год</t>
  </si>
  <si>
    <t>2019 год</t>
  </si>
  <si>
    <t>0703</t>
  </si>
  <si>
    <t>0801</t>
  </si>
  <si>
    <t xml:space="preserve">2017 год - 3 объекта       </t>
  </si>
  <si>
    <t>Ожидаемый результат от реализации подпрограммного мероприятия(в натуральном выражении)</t>
  </si>
  <si>
    <t xml:space="preserve">1.9 Мероприятия, связанные с проведением Международного дня инвалидов </t>
  </si>
  <si>
    <t>0330000220</t>
  </si>
  <si>
    <t>1003</t>
  </si>
  <si>
    <t>2017 год - 1 человек;         2018 год - 1 человек;          2019 год - 1 человек.</t>
  </si>
  <si>
    <t>1.10 Единовременная денежная выплата активистам ветеранского движения города</t>
  </si>
  <si>
    <t>1.11 Обучение граждан пожилого возраста основам компьютерной грамотности</t>
  </si>
  <si>
    <t>1.12 Возмещение затрат за оздоровление граждан, достигших пенсионного возраста</t>
  </si>
  <si>
    <t>1.13 Поздравление отдельных категорий граждан старшего поколения</t>
  </si>
  <si>
    <t>1.14 Ежемесячная выплата пенсии за выслугу лет гражданам, замещавшим должности муниципальной службы ЗАТО Железногорск</t>
  </si>
  <si>
    <t>1.15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</si>
  <si>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1.16 Обеспечение детей новогодними подарками</t>
  </si>
  <si>
    <t>1.17 Новогодние мероприятия с вручением подарков детям</t>
  </si>
  <si>
    <t xml:space="preserve">1.18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</si>
  <si>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1.19 Проведение социально значимых мероприятий по торжественным регистрациям рождения детей</t>
  </si>
  <si>
    <t>1.20 Единовременное материальное вознаграждение при присвоении звания «Почетный гражданин ЗАТО Железногорск Красноярского края»</t>
  </si>
  <si>
    <t>1.21 Ежемесячное  материальное вознаграждение Почетному гражданину ЗАТО Железногорск при достижении пенсионного возраста</t>
  </si>
  <si>
    <t>1.22 Денежная выплата Почетному гражданину ЗАТО Железногорск на возмещение стоимости санаторно-курортного лечения</t>
  </si>
  <si>
    <t>1.23 Ежемесячная денежная компенсация Почетному гражданину ЗАТО Железногорск на оплату жилищно-коммунальных услуг</t>
  </si>
  <si>
    <t>1.24 Ежемесячная денежная компенсация Почетному гражданину ЗАТО Железногорск за пользование услугами местной телефонной сети</t>
  </si>
  <si>
    <t>1.25 Поздравление Почетного гражданина ЗАТО Железногорск  в связи с юбилейной датой рождения (70, 75, 80, 85, 90, 95, 100 лет и более)</t>
  </si>
  <si>
    <t>1.26 Возмещение затрат за организацию и проведение похорон Почетного гражданина ЗАТО Железногорск</t>
  </si>
  <si>
    <t>1.27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</si>
  <si>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78 человек - ежемесячно</t>
  </si>
  <si>
    <t>2017 год - 5 человек         2018 год - 0 человек         2019 год - 4 человека</t>
  </si>
  <si>
    <t>47 человек</t>
  </si>
  <si>
    <t>1.28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</si>
  <si>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1.29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</si>
  <si>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1.30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</si>
  <si>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1.31. Создание условий для активного участия граждан старшего поколения в общественной жизни</t>
  </si>
  <si>
    <t>1.32 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</si>
  <si>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1.33  Изготовление печатной продукции для информирования населения о мерах социальной поддержки отдельных категорий граждан</t>
  </si>
  <si>
    <t xml:space="preserve">  1.34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</si>
  <si>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1.35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</si>
  <si>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240 человек - ежегодно</t>
  </si>
  <si>
    <t>0330000190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</si>
  <si>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2454-3828 рублей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</si>
  <si>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                                       </t>
    </r>
  </si>
  <si>
    <t>2017 год - 1 объект.</t>
  </si>
  <si>
    <t>1.38 Софинансирование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</si>
  <si>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0113</t>
  </si>
  <si>
    <t>03300L0270</t>
  </si>
  <si>
    <t>1.37 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</si>
  <si>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03300R0270</t>
  </si>
  <si>
    <t>320</t>
  </si>
  <si>
    <t>ГРБС 1</t>
  </si>
  <si>
    <t>ГРБС 2</t>
  </si>
  <si>
    <t>ГРБС 3</t>
  </si>
  <si>
    <t>ГРБС 4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</si>
  <si>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</si>
  <si>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0330000120</t>
  </si>
  <si>
    <t xml:space="preserve">2017 год - 3 человека       2018 год - 2 человека 2019 год - 2 человека </t>
  </si>
  <si>
    <t>к постановлению Администрации ЗАТО</t>
  </si>
  <si>
    <t>20 человек - ежегодно</t>
  </si>
  <si>
    <t>47 человек - ежегодно</t>
  </si>
  <si>
    <t>26 человек - ежемесячно</t>
  </si>
  <si>
    <t>2017 год - 35 человека    2018 год - 33 человека      2019 год - 33 человека</t>
  </si>
  <si>
    <t>12 человек - ежемесячно</t>
  </si>
  <si>
    <t>9 человек - ежемесячно</t>
  </si>
  <si>
    <t>0330000000</t>
  </si>
  <si>
    <t>0330000240</t>
  </si>
  <si>
    <t>160 человек - ежемесячно</t>
  </si>
  <si>
    <t>40 человек - ежегодно</t>
  </si>
  <si>
    <t>178 человек - ежегодно</t>
  </si>
  <si>
    <t>8931 человек - ежегодно</t>
  </si>
  <si>
    <t>283 человека - ежемесячно</t>
  </si>
  <si>
    <t>300 семей - ежемесячно</t>
  </si>
  <si>
    <t>539 человек - ежемесячно</t>
  </si>
  <si>
    <t>100 человек - ежегодно</t>
  </si>
  <si>
    <t>14 188 человек - ежегодно</t>
  </si>
  <si>
    <t>3461 человек - ежегодно</t>
  </si>
  <si>
    <t>58 койко-дней в год</t>
  </si>
  <si>
    <t>770 человек - ежегодно</t>
  </si>
  <si>
    <t>Приложение № 9</t>
  </si>
  <si>
    <t>г. Железногорск от 24.11.2017  № 2024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</si>
</sst>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Arial Cyr"/>
      <family val="2"/>
    </font>
    <font>
      <sz val="10"/>
      <color rgb="FF00B05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7" fillId="4" borderId="14">
      <alignment horizontal="right" vertical="top" shrinkToFit="1"/>
    </xf>
    <xf numFmtId="49" fontId="7" fillId="0" borderId="14">
      <alignment horizontal="left" vertical="top" wrapText="1"/>
    </xf>
  </cellStyleXfs>
  <cellXfs count="108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3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0" fontId="1" fillId="3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0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14" xfId="2" applyNumberFormat="1" applyFont="1" applyFill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/>
    <xf numFmtId="0" fontId="5" fillId="2" borderId="2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vertical="top"/>
    </xf>
    <xf numFmtId="4" fontId="5" fillId="3" borderId="1" xfId="0" applyNumberFormat="1" applyFont="1" applyFill="1" applyBorder="1" applyAlignment="1">
      <alignment vertical="top"/>
    </xf>
    <xf numFmtId="0" fontId="2" fillId="0" borderId="0" xfId="0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49" fontId="5" fillId="0" borderId="3" xfId="0" applyNumberFormat="1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4" fillId="3" borderId="0" xfId="0" applyFont="1" applyFill="1" applyBorder="1" applyAlignment="1"/>
    <xf numFmtId="0" fontId="0" fillId="0" borderId="0" xfId="0" applyAlignment="1"/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"/>
  <sheetViews>
    <sheetView tabSelected="1" view="pageBreakPreview" zoomScale="120" zoomScaleNormal="100" zoomScaleSheetLayoutView="120" workbookViewId="0">
      <selection activeCell="I5" sqref="I5"/>
    </sheetView>
  </sheetViews>
  <sheetFormatPr defaultRowHeight="15"/>
  <cols>
    <col min="1" max="1" width="28.85546875" customWidth="1"/>
    <col min="2" max="2" width="13.7109375" customWidth="1"/>
    <col min="3" max="3" width="5.42578125" bestFit="1" customWidth="1"/>
    <col min="4" max="4" width="5.7109375" customWidth="1"/>
    <col min="5" max="5" width="10" customWidth="1"/>
    <col min="6" max="6" width="4.28515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s="17" customFormat="1" ht="9.75" customHeight="1">
      <c r="I1" s="55"/>
      <c r="J1" s="54"/>
      <c r="K1" s="54"/>
    </row>
    <row r="2" spans="1:12" s="17" customFormat="1" ht="12.75" customHeight="1">
      <c r="I2" s="55" t="s">
        <v>152</v>
      </c>
      <c r="K2"/>
    </row>
    <row r="3" spans="1:12" s="17" customFormat="1" ht="13.5" customHeight="1">
      <c r="I3" s="59" t="s">
        <v>131</v>
      </c>
      <c r="J3" s="59"/>
      <c r="K3" s="59"/>
    </row>
    <row r="4" spans="1:12" s="17" customFormat="1" ht="12" customHeight="1">
      <c r="I4" s="59" t="s">
        <v>153</v>
      </c>
      <c r="J4" s="59"/>
      <c r="K4" s="59"/>
    </row>
    <row r="5" spans="1:12" s="17" customFormat="1" ht="9.75" customHeight="1">
      <c r="I5" s="55"/>
      <c r="J5" s="54"/>
      <c r="K5" s="54"/>
    </row>
    <row r="6" spans="1:12" s="17" customFormat="1" ht="14.25" customHeight="1">
      <c r="I6" s="55" t="s">
        <v>0</v>
      </c>
      <c r="J6" s="54"/>
      <c r="K6" s="54"/>
    </row>
    <row r="7" spans="1:12" s="17" customFormat="1" ht="52.5" customHeight="1">
      <c r="I7" s="59" t="s">
        <v>31</v>
      </c>
      <c r="J7" s="59"/>
      <c r="K7" s="59"/>
    </row>
    <row r="9" spans="1:12" s="27" customFormat="1" ht="21.75" customHeight="1">
      <c r="A9" s="93" t="s">
        <v>23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26"/>
    </row>
    <row r="10" spans="1:12" ht="31.9" customHeight="1">
      <c r="A10" s="72" t="s">
        <v>65</v>
      </c>
      <c r="B10" s="72" t="s">
        <v>1</v>
      </c>
      <c r="C10" s="89" t="s">
        <v>2</v>
      </c>
      <c r="D10" s="90"/>
      <c r="E10" s="90"/>
      <c r="F10" s="91"/>
      <c r="G10" s="89" t="s">
        <v>15</v>
      </c>
      <c r="H10" s="90"/>
      <c r="I10" s="90"/>
      <c r="J10" s="91"/>
      <c r="K10" s="72" t="s">
        <v>79</v>
      </c>
      <c r="L10" s="2"/>
    </row>
    <row r="11" spans="1:12" ht="43.15" customHeight="1">
      <c r="A11" s="92"/>
      <c r="B11" s="92"/>
      <c r="C11" s="72" t="s">
        <v>3</v>
      </c>
      <c r="D11" s="72" t="s">
        <v>4</v>
      </c>
      <c r="E11" s="72" t="s">
        <v>5</v>
      </c>
      <c r="F11" s="72" t="s">
        <v>6</v>
      </c>
      <c r="G11" s="72" t="s">
        <v>74</v>
      </c>
      <c r="H11" s="72" t="s">
        <v>30</v>
      </c>
      <c r="I11" s="72" t="s">
        <v>75</v>
      </c>
      <c r="J11" s="72" t="s">
        <v>12</v>
      </c>
      <c r="K11" s="92"/>
      <c r="L11" s="11"/>
    </row>
    <row r="12" spans="1:12" ht="27" customHeight="1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2"/>
    </row>
    <row r="13" spans="1:12" ht="19.149999999999999" customHeight="1">
      <c r="A13" s="69" t="s">
        <v>64</v>
      </c>
      <c r="B13" s="70"/>
      <c r="C13" s="70"/>
      <c r="D13" s="70"/>
      <c r="E13" s="70"/>
      <c r="F13" s="70"/>
      <c r="G13" s="70"/>
      <c r="H13" s="70"/>
      <c r="I13" s="70"/>
      <c r="J13" s="70"/>
      <c r="K13" s="71"/>
      <c r="L13" s="2"/>
    </row>
    <row r="14" spans="1:12">
      <c r="A14" s="63" t="s">
        <v>63</v>
      </c>
      <c r="B14" s="64"/>
      <c r="C14" s="64"/>
      <c r="D14" s="64"/>
      <c r="E14" s="64"/>
      <c r="F14" s="64"/>
      <c r="G14" s="64"/>
      <c r="H14" s="64"/>
      <c r="I14" s="64"/>
      <c r="J14" s="64"/>
      <c r="K14" s="65"/>
      <c r="L14" s="2"/>
    </row>
    <row r="15" spans="1:12" ht="1.1499999999999999" customHeight="1">
      <c r="A15" s="66"/>
      <c r="B15" s="67"/>
      <c r="C15" s="67"/>
      <c r="D15" s="67"/>
      <c r="E15" s="67"/>
      <c r="F15" s="67"/>
      <c r="G15" s="67"/>
      <c r="H15" s="67"/>
      <c r="I15" s="67"/>
      <c r="J15" s="67"/>
      <c r="K15" s="68"/>
      <c r="L15" s="2"/>
    </row>
    <row r="16" spans="1:12" ht="51">
      <c r="A16" s="23" t="s">
        <v>67</v>
      </c>
      <c r="B16" s="35" t="s">
        <v>26</v>
      </c>
      <c r="C16" s="31">
        <v>732</v>
      </c>
      <c r="D16" s="31">
        <v>1003</v>
      </c>
      <c r="E16" s="32" t="s">
        <v>32</v>
      </c>
      <c r="F16" s="40">
        <v>320</v>
      </c>
      <c r="G16" s="33">
        <v>104400</v>
      </c>
      <c r="H16" s="33">
        <v>599838</v>
      </c>
      <c r="I16" s="33">
        <v>599838</v>
      </c>
      <c r="J16" s="10">
        <f t="shared" ref="J16:J25" si="0">I16+H16+G16</f>
        <v>1304076</v>
      </c>
      <c r="K16" s="7" t="s">
        <v>150</v>
      </c>
      <c r="L16" s="2"/>
    </row>
    <row r="17" spans="1:12" ht="51.75" customHeight="1">
      <c r="A17" s="43" t="s">
        <v>17</v>
      </c>
      <c r="B17" s="35" t="s">
        <v>26</v>
      </c>
      <c r="C17" s="31">
        <v>732</v>
      </c>
      <c r="D17" s="31">
        <v>1003</v>
      </c>
      <c r="E17" s="32" t="s">
        <v>33</v>
      </c>
      <c r="F17" s="31">
        <v>320</v>
      </c>
      <c r="G17" s="33">
        <v>2345500</v>
      </c>
      <c r="H17" s="33">
        <v>2190000</v>
      </c>
      <c r="I17" s="33">
        <v>2190000</v>
      </c>
      <c r="J17" s="10">
        <f t="shared" si="0"/>
        <v>6725500</v>
      </c>
      <c r="K17" s="23" t="s">
        <v>151</v>
      </c>
      <c r="L17" s="2"/>
    </row>
    <row r="18" spans="1:12" ht="67.150000000000006" customHeight="1">
      <c r="A18" s="43" t="s">
        <v>18</v>
      </c>
      <c r="B18" s="35" t="s">
        <v>26</v>
      </c>
      <c r="C18" s="31">
        <v>732</v>
      </c>
      <c r="D18" s="31">
        <v>1003</v>
      </c>
      <c r="E18" s="32" t="s">
        <v>34</v>
      </c>
      <c r="F18" s="31">
        <v>310</v>
      </c>
      <c r="G18" s="33">
        <v>340000</v>
      </c>
      <c r="H18" s="33">
        <v>300000</v>
      </c>
      <c r="I18" s="33">
        <v>300000</v>
      </c>
      <c r="J18" s="10">
        <f t="shared" si="0"/>
        <v>940000</v>
      </c>
      <c r="K18" s="23" t="s">
        <v>132</v>
      </c>
      <c r="L18" s="2"/>
    </row>
    <row r="19" spans="1:12" ht="53.45" customHeight="1">
      <c r="A19" s="43" t="s">
        <v>19</v>
      </c>
      <c r="B19" s="35" t="s">
        <v>26</v>
      </c>
      <c r="C19" s="31">
        <v>732</v>
      </c>
      <c r="D19" s="31">
        <v>1003</v>
      </c>
      <c r="E19" s="32" t="s">
        <v>35</v>
      </c>
      <c r="F19" s="31">
        <v>310</v>
      </c>
      <c r="G19" s="33">
        <v>462750</v>
      </c>
      <c r="H19" s="33">
        <v>400000</v>
      </c>
      <c r="I19" s="33">
        <v>400000</v>
      </c>
      <c r="J19" s="10">
        <f>I19+H19+G19</f>
        <v>1262750</v>
      </c>
      <c r="K19" s="25" t="s">
        <v>133</v>
      </c>
      <c r="L19" s="2"/>
    </row>
    <row r="20" spans="1:12" ht="53.45" customHeight="1">
      <c r="A20" s="35" t="s">
        <v>28</v>
      </c>
      <c r="B20" s="29" t="s">
        <v>26</v>
      </c>
      <c r="C20" s="31">
        <v>732</v>
      </c>
      <c r="D20" s="31">
        <v>1003</v>
      </c>
      <c r="E20" s="32" t="s">
        <v>36</v>
      </c>
      <c r="F20" s="31">
        <v>310</v>
      </c>
      <c r="G20" s="33">
        <v>114400</v>
      </c>
      <c r="H20" s="33">
        <v>232000</v>
      </c>
      <c r="I20" s="33">
        <v>232000</v>
      </c>
      <c r="J20" s="10">
        <f t="shared" ref="J20:J22" si="1">I20+H20+G20</f>
        <v>578400</v>
      </c>
      <c r="K20" s="25" t="s">
        <v>134</v>
      </c>
      <c r="L20" s="2"/>
    </row>
    <row r="21" spans="1:12" ht="203.45" customHeight="1">
      <c r="A21" s="35" t="s">
        <v>128</v>
      </c>
      <c r="B21" s="29" t="s">
        <v>26</v>
      </c>
      <c r="C21" s="31">
        <v>732</v>
      </c>
      <c r="D21" s="31">
        <v>1003</v>
      </c>
      <c r="E21" s="32" t="s">
        <v>129</v>
      </c>
      <c r="F21" s="31">
        <v>310</v>
      </c>
      <c r="G21" s="33">
        <v>0</v>
      </c>
      <c r="H21" s="33">
        <v>804000</v>
      </c>
      <c r="I21" s="33">
        <v>804000</v>
      </c>
      <c r="J21" s="10">
        <f t="shared" ref="J21" si="2">I21+H21+G21</f>
        <v>1608000</v>
      </c>
      <c r="K21" s="25" t="s">
        <v>140</v>
      </c>
      <c r="L21" s="2"/>
    </row>
    <row r="22" spans="1:12" ht="203.45" customHeight="1">
      <c r="A22" s="35" t="s">
        <v>115</v>
      </c>
      <c r="B22" s="29" t="s">
        <v>26</v>
      </c>
      <c r="C22" s="31">
        <v>732</v>
      </c>
      <c r="D22" s="31">
        <v>1003</v>
      </c>
      <c r="E22" s="32" t="s">
        <v>114</v>
      </c>
      <c r="F22" s="31">
        <v>310</v>
      </c>
      <c r="G22" s="33">
        <v>804000</v>
      </c>
      <c r="H22" s="33">
        <v>0</v>
      </c>
      <c r="I22" s="33">
        <v>0</v>
      </c>
      <c r="J22" s="10">
        <f t="shared" si="1"/>
        <v>804000</v>
      </c>
      <c r="K22" s="25" t="s">
        <v>140</v>
      </c>
      <c r="L22" s="2"/>
    </row>
    <row r="23" spans="1:12" ht="56.25" customHeight="1">
      <c r="A23" s="43" t="s">
        <v>20</v>
      </c>
      <c r="B23" s="35" t="s">
        <v>26</v>
      </c>
      <c r="C23" s="31">
        <v>732</v>
      </c>
      <c r="D23" s="31">
        <v>1003</v>
      </c>
      <c r="E23" s="32" t="s">
        <v>37</v>
      </c>
      <c r="F23" s="31">
        <v>610</v>
      </c>
      <c r="G23" s="33">
        <v>262391.58</v>
      </c>
      <c r="H23" s="33">
        <v>241550</v>
      </c>
      <c r="I23" s="33">
        <v>241550</v>
      </c>
      <c r="J23" s="42">
        <f t="shared" si="0"/>
        <v>745491.58000000007</v>
      </c>
      <c r="K23" s="24" t="s">
        <v>68</v>
      </c>
      <c r="L23" s="2"/>
    </row>
    <row r="24" spans="1:12" ht="54" customHeight="1">
      <c r="A24" s="43" t="s">
        <v>25</v>
      </c>
      <c r="B24" s="35" t="s">
        <v>26</v>
      </c>
      <c r="C24" s="31">
        <v>732</v>
      </c>
      <c r="D24" s="31">
        <v>1003</v>
      </c>
      <c r="E24" s="32" t="s">
        <v>38</v>
      </c>
      <c r="F24" s="31">
        <v>320</v>
      </c>
      <c r="G24" s="33">
        <v>979158.42</v>
      </c>
      <c r="H24" s="33">
        <v>1000000</v>
      </c>
      <c r="I24" s="33">
        <v>1000000</v>
      </c>
      <c r="J24" s="10">
        <f t="shared" si="0"/>
        <v>2979158.42</v>
      </c>
      <c r="K24" s="23" t="s">
        <v>135</v>
      </c>
      <c r="L24" s="2"/>
    </row>
    <row r="25" spans="1:12" ht="54" customHeight="1">
      <c r="A25" s="43" t="s">
        <v>80</v>
      </c>
      <c r="B25" s="35" t="s">
        <v>26</v>
      </c>
      <c r="C25" s="9" t="s">
        <v>16</v>
      </c>
      <c r="D25" s="9" t="s">
        <v>82</v>
      </c>
      <c r="E25" s="9" t="s">
        <v>81</v>
      </c>
      <c r="F25" s="44" t="s">
        <v>123</v>
      </c>
      <c r="G25" s="45">
        <v>40000</v>
      </c>
      <c r="H25" s="45">
        <v>40000</v>
      </c>
      <c r="I25" s="45">
        <v>40000</v>
      </c>
      <c r="J25" s="6">
        <f t="shared" si="0"/>
        <v>120000</v>
      </c>
      <c r="K25" s="23" t="s">
        <v>141</v>
      </c>
      <c r="L25" s="2"/>
    </row>
    <row r="26" spans="1:12" ht="51" customHeight="1">
      <c r="A26" s="43" t="s">
        <v>84</v>
      </c>
      <c r="B26" s="35" t="s">
        <v>26</v>
      </c>
      <c r="C26" s="32">
        <v>732</v>
      </c>
      <c r="D26" s="32">
        <v>1003</v>
      </c>
      <c r="E26" s="32" t="s">
        <v>39</v>
      </c>
      <c r="F26" s="31">
        <v>320</v>
      </c>
      <c r="G26" s="33">
        <v>330000</v>
      </c>
      <c r="H26" s="33">
        <v>330000</v>
      </c>
      <c r="I26" s="33">
        <v>330000</v>
      </c>
      <c r="J26" s="10">
        <f t="shared" ref="J26:J28" si="3">I26+H26+G26</f>
        <v>990000</v>
      </c>
      <c r="K26" s="23" t="s">
        <v>142</v>
      </c>
      <c r="L26" s="2"/>
    </row>
    <row r="27" spans="1:12" ht="38.25">
      <c r="A27" s="46" t="s">
        <v>85</v>
      </c>
      <c r="B27" s="23" t="s">
        <v>7</v>
      </c>
      <c r="C27" s="32" t="s">
        <v>22</v>
      </c>
      <c r="D27" s="32">
        <v>1003</v>
      </c>
      <c r="E27" s="32" t="s">
        <v>40</v>
      </c>
      <c r="F27" s="31">
        <v>610</v>
      </c>
      <c r="G27" s="33">
        <v>192640</v>
      </c>
      <c r="H27" s="33">
        <v>192640</v>
      </c>
      <c r="I27" s="33">
        <v>192640</v>
      </c>
      <c r="J27" s="10">
        <f t="shared" si="3"/>
        <v>577920</v>
      </c>
      <c r="K27" s="28" t="s">
        <v>9</v>
      </c>
      <c r="L27" s="2"/>
    </row>
    <row r="28" spans="1:12" ht="54.6" customHeight="1">
      <c r="A28" s="43" t="s">
        <v>86</v>
      </c>
      <c r="B28" s="35" t="s">
        <v>26</v>
      </c>
      <c r="C28" s="32">
        <v>732</v>
      </c>
      <c r="D28" s="32">
        <v>1003</v>
      </c>
      <c r="E28" s="32" t="s">
        <v>41</v>
      </c>
      <c r="F28" s="31">
        <v>320</v>
      </c>
      <c r="G28" s="33">
        <v>136800</v>
      </c>
      <c r="H28" s="33">
        <v>138000</v>
      </c>
      <c r="I28" s="33">
        <v>138000</v>
      </c>
      <c r="J28" s="10">
        <f t="shared" si="3"/>
        <v>412800</v>
      </c>
      <c r="K28" s="23" t="s">
        <v>144</v>
      </c>
      <c r="L28" s="2"/>
    </row>
    <row r="29" spans="1:12" ht="38.25">
      <c r="A29" s="43" t="s">
        <v>87</v>
      </c>
      <c r="B29" s="43" t="s">
        <v>7</v>
      </c>
      <c r="C29" s="32" t="s">
        <v>22</v>
      </c>
      <c r="D29" s="32">
        <v>1006</v>
      </c>
      <c r="E29" s="32" t="s">
        <v>42</v>
      </c>
      <c r="F29" s="31">
        <v>610</v>
      </c>
      <c r="G29" s="33">
        <v>158309</v>
      </c>
      <c r="H29" s="33">
        <v>158309</v>
      </c>
      <c r="I29" s="33">
        <v>158309</v>
      </c>
      <c r="J29" s="10">
        <f t="shared" ref="J29:J50" si="4">I29+H29+G29</f>
        <v>474927</v>
      </c>
      <c r="K29" s="23" t="s">
        <v>66</v>
      </c>
      <c r="L29" s="2"/>
    </row>
    <row r="30" spans="1:12" ht="63.75">
      <c r="A30" s="43" t="s">
        <v>88</v>
      </c>
      <c r="B30" s="35" t="s">
        <v>26</v>
      </c>
      <c r="C30" s="32">
        <v>732</v>
      </c>
      <c r="D30" s="32">
        <v>1001</v>
      </c>
      <c r="E30" s="32" t="s">
        <v>43</v>
      </c>
      <c r="F30" s="31">
        <v>310</v>
      </c>
      <c r="G30" s="33">
        <v>3500000</v>
      </c>
      <c r="H30" s="33">
        <v>3500000</v>
      </c>
      <c r="I30" s="33">
        <v>3500000</v>
      </c>
      <c r="J30" s="10">
        <f t="shared" si="4"/>
        <v>10500000</v>
      </c>
      <c r="K30" s="23" t="s">
        <v>102</v>
      </c>
      <c r="L30" s="2"/>
    </row>
    <row r="31" spans="1:12" ht="121.9" customHeight="1">
      <c r="A31" s="23" t="s">
        <v>89</v>
      </c>
      <c r="B31" s="25" t="s">
        <v>26</v>
      </c>
      <c r="C31" s="40">
        <v>732</v>
      </c>
      <c r="D31" s="40">
        <v>1003</v>
      </c>
      <c r="E31" s="41" t="s">
        <v>70</v>
      </c>
      <c r="F31" s="40">
        <v>320</v>
      </c>
      <c r="G31" s="33">
        <v>1800094</v>
      </c>
      <c r="H31" s="33">
        <v>5000000</v>
      </c>
      <c r="I31" s="33">
        <v>5000000</v>
      </c>
      <c r="J31" s="42">
        <f>I31+H31+G31</f>
        <v>11800094</v>
      </c>
      <c r="K31" s="25" t="s">
        <v>145</v>
      </c>
    </row>
    <row r="32" spans="1:12" ht="15.6" customHeight="1">
      <c r="A32" s="74" t="s">
        <v>90</v>
      </c>
      <c r="B32" s="77" t="s">
        <v>8</v>
      </c>
      <c r="C32" s="80">
        <v>734</v>
      </c>
      <c r="D32" s="83">
        <v>1003</v>
      </c>
      <c r="E32" s="86" t="s">
        <v>62</v>
      </c>
      <c r="F32" s="32" t="s">
        <v>29</v>
      </c>
      <c r="G32" s="33">
        <f>G33+G34</f>
        <v>1545063</v>
      </c>
      <c r="H32" s="33">
        <f>H33+H34</f>
        <v>1506657</v>
      </c>
      <c r="I32" s="33">
        <f>I33+I34</f>
        <v>1506657</v>
      </c>
      <c r="J32" s="36">
        <f t="shared" si="4"/>
        <v>4558377</v>
      </c>
      <c r="K32" s="60" t="s">
        <v>143</v>
      </c>
    </row>
    <row r="33" spans="1:11" ht="18" customHeight="1">
      <c r="A33" s="75"/>
      <c r="B33" s="78"/>
      <c r="C33" s="81"/>
      <c r="D33" s="84"/>
      <c r="E33" s="87"/>
      <c r="F33" s="37">
        <v>610</v>
      </c>
      <c r="G33" s="33">
        <v>1432959</v>
      </c>
      <c r="H33" s="33">
        <v>1395418</v>
      </c>
      <c r="I33" s="33">
        <v>1395418</v>
      </c>
      <c r="J33" s="36">
        <f t="shared" si="4"/>
        <v>4223795</v>
      </c>
      <c r="K33" s="61"/>
    </row>
    <row r="34" spans="1:11">
      <c r="A34" s="76"/>
      <c r="B34" s="79"/>
      <c r="C34" s="82"/>
      <c r="D34" s="85"/>
      <c r="E34" s="88"/>
      <c r="F34" s="37">
        <v>620</v>
      </c>
      <c r="G34" s="33">
        <v>112104</v>
      </c>
      <c r="H34" s="33">
        <v>111239</v>
      </c>
      <c r="I34" s="33">
        <v>111239</v>
      </c>
      <c r="J34" s="36">
        <f t="shared" si="4"/>
        <v>334582</v>
      </c>
      <c r="K34" s="62"/>
    </row>
    <row r="35" spans="1:11" ht="40.15" customHeight="1">
      <c r="A35" s="35" t="s">
        <v>91</v>
      </c>
      <c r="B35" s="43" t="s">
        <v>7</v>
      </c>
      <c r="C35" s="38">
        <v>733</v>
      </c>
      <c r="D35" s="37">
        <v>1003</v>
      </c>
      <c r="E35" s="39" t="s">
        <v>44</v>
      </c>
      <c r="F35" s="37">
        <v>610</v>
      </c>
      <c r="G35" s="33">
        <v>109855</v>
      </c>
      <c r="H35" s="33">
        <v>109855</v>
      </c>
      <c r="I35" s="33">
        <v>109855</v>
      </c>
      <c r="J35" s="36">
        <f t="shared" si="4"/>
        <v>329565</v>
      </c>
      <c r="K35" s="25" t="s">
        <v>113</v>
      </c>
    </row>
    <row r="36" spans="1:11" ht="22.5" customHeight="1">
      <c r="A36" s="103" t="s">
        <v>92</v>
      </c>
      <c r="B36" s="77" t="s">
        <v>8</v>
      </c>
      <c r="C36" s="80">
        <v>734</v>
      </c>
      <c r="D36" s="83">
        <v>1003</v>
      </c>
      <c r="E36" s="86" t="s">
        <v>45</v>
      </c>
      <c r="F36" s="32" t="s">
        <v>29</v>
      </c>
      <c r="G36" s="33">
        <f>G37+G38</f>
        <v>3176205</v>
      </c>
      <c r="H36" s="33">
        <f t="shared" ref="H36:I36" si="5">H37+H38</f>
        <v>2545805</v>
      </c>
      <c r="I36" s="33">
        <f t="shared" si="5"/>
        <v>2545805</v>
      </c>
      <c r="J36" s="36">
        <f t="shared" si="4"/>
        <v>8267815</v>
      </c>
      <c r="K36" s="60" t="s">
        <v>146</v>
      </c>
    </row>
    <row r="37" spans="1:11" ht="23.25" customHeight="1">
      <c r="A37" s="104"/>
      <c r="B37" s="78"/>
      <c r="C37" s="81"/>
      <c r="D37" s="84"/>
      <c r="E37" s="87"/>
      <c r="F37" s="37">
        <v>610</v>
      </c>
      <c r="G37" s="33">
        <v>3028925</v>
      </c>
      <c r="H37" s="33">
        <v>2427725</v>
      </c>
      <c r="I37" s="33">
        <v>2427725</v>
      </c>
      <c r="J37" s="36">
        <f t="shared" si="4"/>
        <v>7884375</v>
      </c>
      <c r="K37" s="99"/>
    </row>
    <row r="38" spans="1:11" s="8" customFormat="1" ht="47.45" customHeight="1">
      <c r="A38" s="105"/>
      <c r="B38" s="79"/>
      <c r="C38" s="82"/>
      <c r="D38" s="85"/>
      <c r="E38" s="88"/>
      <c r="F38" s="37">
        <v>620</v>
      </c>
      <c r="G38" s="33">
        <v>147280</v>
      </c>
      <c r="H38" s="33">
        <v>118080</v>
      </c>
      <c r="I38" s="33">
        <v>118080</v>
      </c>
      <c r="J38" s="36">
        <f t="shared" si="4"/>
        <v>383440</v>
      </c>
      <c r="K38" s="100"/>
    </row>
    <row r="39" spans="1:11" s="8" customFormat="1" ht="56.25" customHeight="1">
      <c r="A39" s="35" t="s">
        <v>93</v>
      </c>
      <c r="B39" s="30" t="s">
        <v>7</v>
      </c>
      <c r="C39" s="38">
        <v>733</v>
      </c>
      <c r="D39" s="37">
        <v>1006</v>
      </c>
      <c r="E39" s="39" t="s">
        <v>46</v>
      </c>
      <c r="F39" s="37">
        <v>610</v>
      </c>
      <c r="G39" s="33">
        <v>80000</v>
      </c>
      <c r="H39" s="33">
        <v>80000</v>
      </c>
      <c r="I39" s="33">
        <v>80000</v>
      </c>
      <c r="J39" s="36">
        <f t="shared" si="4"/>
        <v>240000</v>
      </c>
      <c r="K39" s="25" t="s">
        <v>147</v>
      </c>
    </row>
    <row r="40" spans="1:11" s="8" customFormat="1" ht="66.599999999999994" customHeight="1">
      <c r="A40" s="43" t="s">
        <v>94</v>
      </c>
      <c r="B40" s="35" t="s">
        <v>26</v>
      </c>
      <c r="C40" s="32">
        <v>732</v>
      </c>
      <c r="D40" s="32">
        <v>1003</v>
      </c>
      <c r="E40" s="32" t="s">
        <v>47</v>
      </c>
      <c r="F40" s="31">
        <v>310</v>
      </c>
      <c r="G40" s="33">
        <v>8000</v>
      </c>
      <c r="H40" s="33">
        <v>8000</v>
      </c>
      <c r="I40" s="33">
        <v>8000</v>
      </c>
      <c r="J40" s="10">
        <f t="shared" si="4"/>
        <v>24000</v>
      </c>
      <c r="K40" s="23" t="s">
        <v>83</v>
      </c>
    </row>
    <row r="41" spans="1:11" s="8" customFormat="1" ht="67.5" customHeight="1">
      <c r="A41" s="35" t="s">
        <v>95</v>
      </c>
      <c r="B41" s="35" t="s">
        <v>26</v>
      </c>
      <c r="C41" s="32">
        <v>732</v>
      </c>
      <c r="D41" s="32">
        <v>1003</v>
      </c>
      <c r="E41" s="32" t="s">
        <v>48</v>
      </c>
      <c r="F41" s="31">
        <v>310</v>
      </c>
      <c r="G41" s="33">
        <v>246050</v>
      </c>
      <c r="H41" s="33">
        <v>277500</v>
      </c>
      <c r="I41" s="33">
        <v>277500</v>
      </c>
      <c r="J41" s="10">
        <f t="shared" si="4"/>
        <v>801050</v>
      </c>
      <c r="K41" s="24" t="s">
        <v>136</v>
      </c>
    </row>
    <row r="42" spans="1:11" s="8" customFormat="1" ht="63" customHeight="1">
      <c r="A42" s="35" t="s">
        <v>96</v>
      </c>
      <c r="B42" s="35" t="s">
        <v>26</v>
      </c>
      <c r="C42" s="32">
        <v>732</v>
      </c>
      <c r="D42" s="32">
        <v>1003</v>
      </c>
      <c r="E42" s="32" t="s">
        <v>49</v>
      </c>
      <c r="F42" s="31">
        <v>310</v>
      </c>
      <c r="G42" s="33">
        <v>196183.26</v>
      </c>
      <c r="H42" s="33">
        <v>250000</v>
      </c>
      <c r="I42" s="33">
        <v>250000</v>
      </c>
      <c r="J42" s="10">
        <f t="shared" si="4"/>
        <v>696183.26</v>
      </c>
      <c r="K42" s="24" t="s">
        <v>24</v>
      </c>
    </row>
    <row r="43" spans="1:11" s="8" customFormat="1" ht="68.45" customHeight="1">
      <c r="A43" s="35" t="s">
        <v>97</v>
      </c>
      <c r="B43" s="29" t="s">
        <v>26</v>
      </c>
      <c r="C43" s="31">
        <v>732</v>
      </c>
      <c r="D43" s="31">
        <v>1003</v>
      </c>
      <c r="E43" s="32" t="s">
        <v>50</v>
      </c>
      <c r="F43" s="31">
        <v>310</v>
      </c>
      <c r="G43" s="33">
        <v>405000</v>
      </c>
      <c r="H43" s="33">
        <v>405000</v>
      </c>
      <c r="I43" s="33">
        <v>405000</v>
      </c>
      <c r="J43" s="10">
        <f t="shared" si="4"/>
        <v>1215000</v>
      </c>
      <c r="K43" s="25" t="s">
        <v>69</v>
      </c>
    </row>
    <row r="44" spans="1:11" s="8" customFormat="1" ht="72" customHeight="1">
      <c r="A44" s="35" t="s">
        <v>98</v>
      </c>
      <c r="B44" s="35" t="s">
        <v>26</v>
      </c>
      <c r="C44" s="32">
        <v>732</v>
      </c>
      <c r="D44" s="32">
        <v>1003</v>
      </c>
      <c r="E44" s="32" t="s">
        <v>51</v>
      </c>
      <c r="F44" s="31">
        <v>310</v>
      </c>
      <c r="G44" s="33">
        <v>18060</v>
      </c>
      <c r="H44" s="33">
        <v>32800</v>
      </c>
      <c r="I44" s="33">
        <v>32800</v>
      </c>
      <c r="J44" s="10">
        <f t="shared" si="4"/>
        <v>83660</v>
      </c>
      <c r="K44" s="24" t="s">
        <v>137</v>
      </c>
    </row>
    <row r="45" spans="1:11" s="8" customFormat="1" ht="66" customHeight="1">
      <c r="A45" s="35" t="s">
        <v>99</v>
      </c>
      <c r="B45" s="35" t="s">
        <v>26</v>
      </c>
      <c r="C45" s="32">
        <v>732</v>
      </c>
      <c r="D45" s="32">
        <v>1003</v>
      </c>
      <c r="E45" s="32" t="s">
        <v>52</v>
      </c>
      <c r="F45" s="31">
        <v>240</v>
      </c>
      <c r="G45" s="33">
        <v>5000</v>
      </c>
      <c r="H45" s="47">
        <v>5000</v>
      </c>
      <c r="I45" s="47">
        <v>5000</v>
      </c>
      <c r="J45" s="10">
        <f t="shared" si="4"/>
        <v>15000</v>
      </c>
      <c r="K45" s="23" t="s">
        <v>103</v>
      </c>
    </row>
    <row r="46" spans="1:11" s="8" customFormat="1" ht="57" customHeight="1">
      <c r="A46" s="43" t="s">
        <v>100</v>
      </c>
      <c r="B46" s="35" t="s">
        <v>26</v>
      </c>
      <c r="C46" s="32">
        <v>732</v>
      </c>
      <c r="D46" s="32">
        <v>1003</v>
      </c>
      <c r="E46" s="32" t="s">
        <v>53</v>
      </c>
      <c r="F46" s="31">
        <v>320</v>
      </c>
      <c r="G46" s="33">
        <v>450000</v>
      </c>
      <c r="H46" s="33">
        <v>300000</v>
      </c>
      <c r="I46" s="33">
        <v>300000</v>
      </c>
      <c r="J46" s="10">
        <f t="shared" si="4"/>
        <v>1050000</v>
      </c>
      <c r="K46" s="23" t="s">
        <v>130</v>
      </c>
    </row>
    <row r="47" spans="1:11" s="8" customFormat="1" ht="133.9" customHeight="1">
      <c r="A47" s="43" t="s">
        <v>101</v>
      </c>
      <c r="B47" s="35" t="s">
        <v>26</v>
      </c>
      <c r="C47" s="32">
        <v>732</v>
      </c>
      <c r="D47" s="32">
        <v>1003</v>
      </c>
      <c r="E47" s="32" t="s">
        <v>54</v>
      </c>
      <c r="F47" s="31">
        <v>310</v>
      </c>
      <c r="G47" s="33">
        <v>1275000</v>
      </c>
      <c r="H47" s="33">
        <v>1305000</v>
      </c>
      <c r="I47" s="33">
        <v>1305000</v>
      </c>
      <c r="J47" s="10">
        <f t="shared" si="4"/>
        <v>3885000</v>
      </c>
      <c r="K47" s="24" t="s">
        <v>10</v>
      </c>
    </row>
    <row r="48" spans="1:11" s="8" customFormat="1" ht="94.5" customHeight="1">
      <c r="A48" s="35" t="s">
        <v>105</v>
      </c>
      <c r="B48" s="29" t="s">
        <v>26</v>
      </c>
      <c r="C48" s="31">
        <v>732</v>
      </c>
      <c r="D48" s="31">
        <v>1003</v>
      </c>
      <c r="E48" s="32" t="s">
        <v>55</v>
      </c>
      <c r="F48" s="31">
        <v>310</v>
      </c>
      <c r="G48" s="33">
        <v>143079.04999999999</v>
      </c>
      <c r="H48" s="33">
        <v>125000</v>
      </c>
      <c r="I48" s="33">
        <v>125000</v>
      </c>
      <c r="J48" s="10">
        <f t="shared" si="4"/>
        <v>393079.05</v>
      </c>
      <c r="K48" s="25" t="s">
        <v>10</v>
      </c>
    </row>
    <row r="49" spans="1:11" s="8" customFormat="1" ht="121.5" customHeight="1">
      <c r="A49" s="43" t="s">
        <v>106</v>
      </c>
      <c r="B49" s="35" t="s">
        <v>26</v>
      </c>
      <c r="C49" s="32">
        <v>732</v>
      </c>
      <c r="D49" s="32">
        <v>1003</v>
      </c>
      <c r="E49" s="32" t="s">
        <v>56</v>
      </c>
      <c r="F49" s="31">
        <v>320</v>
      </c>
      <c r="G49" s="33">
        <v>20000</v>
      </c>
      <c r="H49" s="33">
        <v>40000</v>
      </c>
      <c r="I49" s="33">
        <v>40000</v>
      </c>
      <c r="J49" s="10">
        <f t="shared" si="4"/>
        <v>100000</v>
      </c>
      <c r="K49" s="24" t="s">
        <v>14</v>
      </c>
    </row>
    <row r="50" spans="1:11" s="8" customFormat="1" ht="144.75" customHeight="1">
      <c r="A50" s="7" t="s">
        <v>107</v>
      </c>
      <c r="B50" s="7" t="s">
        <v>26</v>
      </c>
      <c r="C50" s="48">
        <v>732</v>
      </c>
      <c r="D50" s="48">
        <v>1003</v>
      </c>
      <c r="E50" s="48" t="s">
        <v>57</v>
      </c>
      <c r="F50" s="49">
        <v>320</v>
      </c>
      <c r="G50" s="33">
        <v>30000</v>
      </c>
      <c r="H50" s="33">
        <v>30000</v>
      </c>
      <c r="I50" s="33">
        <v>30000</v>
      </c>
      <c r="J50" s="50">
        <f t="shared" si="4"/>
        <v>90000</v>
      </c>
      <c r="K50" s="24" t="s">
        <v>14</v>
      </c>
    </row>
    <row r="51" spans="1:11" s="8" customFormat="1" ht="54" customHeight="1">
      <c r="A51" s="29" t="s">
        <v>108</v>
      </c>
      <c r="B51" s="30" t="s">
        <v>7</v>
      </c>
      <c r="C51" s="31">
        <v>733</v>
      </c>
      <c r="D51" s="31">
        <v>1006</v>
      </c>
      <c r="E51" s="32" t="s">
        <v>58</v>
      </c>
      <c r="F51" s="31">
        <v>610</v>
      </c>
      <c r="G51" s="33">
        <v>10000</v>
      </c>
      <c r="H51" s="33">
        <v>10000</v>
      </c>
      <c r="I51" s="33">
        <v>10000</v>
      </c>
      <c r="J51" s="34">
        <f t="shared" ref="J51" si="6">G51+H51+I51</f>
        <v>30000</v>
      </c>
      <c r="K51" s="24"/>
    </row>
    <row r="52" spans="1:11" s="8" customFormat="1" ht="78.75" customHeight="1">
      <c r="A52" s="29" t="s">
        <v>109</v>
      </c>
      <c r="B52" s="29" t="s">
        <v>26</v>
      </c>
      <c r="C52" s="31">
        <v>732</v>
      </c>
      <c r="D52" s="31">
        <v>1006</v>
      </c>
      <c r="E52" s="32" t="s">
        <v>139</v>
      </c>
      <c r="F52" s="31">
        <v>240</v>
      </c>
      <c r="G52" s="33">
        <v>90000</v>
      </c>
      <c r="H52" s="33">
        <v>90000</v>
      </c>
      <c r="I52" s="33">
        <v>90000</v>
      </c>
      <c r="J52" s="34">
        <f t="shared" ref="J52:J53" si="7">G52+H52+I52</f>
        <v>270000</v>
      </c>
      <c r="K52" s="23" t="s">
        <v>149</v>
      </c>
    </row>
    <row r="53" spans="1:11" s="8" customFormat="1" ht="66.599999999999994" customHeight="1">
      <c r="A53" s="29" t="s">
        <v>110</v>
      </c>
      <c r="B53" s="29" t="s">
        <v>26</v>
      </c>
      <c r="C53" s="31">
        <v>732</v>
      </c>
      <c r="D53" s="31">
        <v>1006</v>
      </c>
      <c r="E53" s="32" t="s">
        <v>60</v>
      </c>
      <c r="F53" s="31">
        <v>240</v>
      </c>
      <c r="G53" s="33">
        <v>80000</v>
      </c>
      <c r="H53" s="33">
        <v>80000</v>
      </c>
      <c r="I53" s="33">
        <v>80000</v>
      </c>
      <c r="J53" s="34">
        <f t="shared" si="7"/>
        <v>240000</v>
      </c>
      <c r="K53" s="23" t="s">
        <v>148</v>
      </c>
    </row>
    <row r="54" spans="1:11" s="8" customFormat="1" ht="138.75" customHeight="1">
      <c r="A54" s="52" t="s">
        <v>111</v>
      </c>
      <c r="B54" s="29" t="s">
        <v>26</v>
      </c>
      <c r="C54" s="31">
        <v>732</v>
      </c>
      <c r="D54" s="31">
        <v>1003</v>
      </c>
      <c r="E54" s="32" t="s">
        <v>71</v>
      </c>
      <c r="F54" s="31">
        <v>320</v>
      </c>
      <c r="G54" s="33">
        <v>86400</v>
      </c>
      <c r="H54" s="33">
        <v>59700</v>
      </c>
      <c r="I54" s="33">
        <v>59700</v>
      </c>
      <c r="J54" s="34">
        <f t="shared" ref="J54" si="8">G54+H54+I54</f>
        <v>205800</v>
      </c>
      <c r="K54" s="24" t="s">
        <v>104</v>
      </c>
    </row>
    <row r="55" spans="1:11" s="8" customFormat="1" ht="78" customHeight="1">
      <c r="A55" s="43" t="s">
        <v>112</v>
      </c>
      <c r="B55" s="53" t="s">
        <v>29</v>
      </c>
      <c r="C55" s="32" t="s">
        <v>29</v>
      </c>
      <c r="D55" s="32" t="s">
        <v>29</v>
      </c>
      <c r="E55" s="32" t="s">
        <v>61</v>
      </c>
      <c r="F55" s="39" t="s">
        <v>29</v>
      </c>
      <c r="G55" s="33">
        <f>G56+G58+G57</f>
        <v>694110.95</v>
      </c>
      <c r="H55" s="33">
        <v>496630</v>
      </c>
      <c r="I55" s="33">
        <v>496630</v>
      </c>
      <c r="J55" s="10">
        <f t="shared" ref="J55" si="9">I55+H55+G55</f>
        <v>1687370.95</v>
      </c>
      <c r="K55" s="23" t="s">
        <v>78</v>
      </c>
    </row>
    <row r="56" spans="1:11" s="8" customFormat="1" ht="54" customHeight="1">
      <c r="A56" s="96"/>
      <c r="B56" s="35" t="s">
        <v>26</v>
      </c>
      <c r="C56" s="32">
        <v>732</v>
      </c>
      <c r="D56" s="32">
        <v>1006</v>
      </c>
      <c r="E56" s="32" t="s">
        <v>61</v>
      </c>
      <c r="F56" s="31">
        <v>240</v>
      </c>
      <c r="G56" s="33">
        <v>294240.95</v>
      </c>
      <c r="H56" s="33">
        <v>451630</v>
      </c>
      <c r="I56" s="33">
        <v>451630</v>
      </c>
      <c r="J56" s="10">
        <f t="shared" ref="J56:J60" si="10">I56+H56+G56</f>
        <v>1197500.95</v>
      </c>
      <c r="K56" s="23"/>
    </row>
    <row r="57" spans="1:11" s="8" customFormat="1" ht="39.75" customHeight="1">
      <c r="A57" s="97"/>
      <c r="B57" s="51" t="s">
        <v>27</v>
      </c>
      <c r="C57" s="32" t="s">
        <v>13</v>
      </c>
      <c r="D57" s="32" t="s">
        <v>76</v>
      </c>
      <c r="E57" s="32" t="s">
        <v>61</v>
      </c>
      <c r="F57" s="31">
        <v>610</v>
      </c>
      <c r="G57" s="33">
        <v>354870</v>
      </c>
      <c r="H57" s="33">
        <v>0</v>
      </c>
      <c r="I57" s="33">
        <v>0</v>
      </c>
      <c r="J57" s="10">
        <f t="shared" si="10"/>
        <v>354870</v>
      </c>
      <c r="K57" s="23"/>
    </row>
    <row r="58" spans="1:11" s="22" customFormat="1" ht="39.75" customHeight="1">
      <c r="A58" s="98"/>
      <c r="B58" s="43" t="s">
        <v>7</v>
      </c>
      <c r="C58" s="32" t="s">
        <v>22</v>
      </c>
      <c r="D58" s="32" t="s">
        <v>77</v>
      </c>
      <c r="E58" s="32" t="s">
        <v>61</v>
      </c>
      <c r="F58" s="37">
        <v>610</v>
      </c>
      <c r="G58" s="33">
        <v>45000</v>
      </c>
      <c r="H58" s="33">
        <v>45000</v>
      </c>
      <c r="I58" s="33">
        <v>45000</v>
      </c>
      <c r="J58" s="10">
        <f t="shared" si="10"/>
        <v>135000</v>
      </c>
      <c r="K58" s="7"/>
    </row>
    <row r="59" spans="1:11" s="22" customFormat="1" ht="93.75" customHeight="1">
      <c r="A59" s="23" t="s">
        <v>121</v>
      </c>
      <c r="B59" s="56" t="s">
        <v>27</v>
      </c>
      <c r="C59" s="32" t="s">
        <v>13</v>
      </c>
      <c r="D59" s="32" t="s">
        <v>119</v>
      </c>
      <c r="E59" s="32" t="s">
        <v>122</v>
      </c>
      <c r="F59" s="37">
        <v>240</v>
      </c>
      <c r="G59" s="33">
        <v>319300</v>
      </c>
      <c r="H59" s="33">
        <v>0</v>
      </c>
      <c r="I59" s="33">
        <v>0</v>
      </c>
      <c r="J59" s="10">
        <f t="shared" si="10"/>
        <v>319300</v>
      </c>
      <c r="K59" s="7" t="s">
        <v>117</v>
      </c>
    </row>
    <row r="60" spans="1:11" s="22" customFormat="1" ht="93.75" customHeight="1">
      <c r="A60" s="23" t="s">
        <v>118</v>
      </c>
      <c r="B60" s="56" t="s">
        <v>27</v>
      </c>
      <c r="C60" s="32" t="s">
        <v>13</v>
      </c>
      <c r="D60" s="32" t="s">
        <v>119</v>
      </c>
      <c r="E60" s="32" t="s">
        <v>120</v>
      </c>
      <c r="F60" s="37">
        <v>240</v>
      </c>
      <c r="G60" s="33">
        <v>43540</v>
      </c>
      <c r="H60" s="33">
        <v>0</v>
      </c>
      <c r="I60" s="33">
        <v>0</v>
      </c>
      <c r="J60" s="10">
        <f t="shared" si="10"/>
        <v>43540</v>
      </c>
      <c r="K60" s="7" t="s">
        <v>117</v>
      </c>
    </row>
    <row r="61" spans="1:11" s="8" customFormat="1" ht="22.5" customHeight="1">
      <c r="A61" s="7" t="s">
        <v>59</v>
      </c>
      <c r="B61" s="19" t="s">
        <v>29</v>
      </c>
      <c r="C61" s="15" t="s">
        <v>29</v>
      </c>
      <c r="D61" s="15" t="s">
        <v>29</v>
      </c>
      <c r="E61" s="15" t="s">
        <v>138</v>
      </c>
      <c r="F61" s="15" t="s">
        <v>29</v>
      </c>
      <c r="G61" s="58">
        <f>G63+G64+G65+G66</f>
        <v>20601289.259999998</v>
      </c>
      <c r="H61" s="57">
        <f>H63+H64+H65+H66</f>
        <v>22883284</v>
      </c>
      <c r="I61" s="57">
        <f>I63+I64+I65+I66</f>
        <v>22883284</v>
      </c>
      <c r="J61" s="57">
        <f>I61+H61+G61</f>
        <v>66367857.259999998</v>
      </c>
      <c r="K61" s="3"/>
    </row>
    <row r="62" spans="1:11">
      <c r="A62" s="3" t="s">
        <v>11</v>
      </c>
      <c r="B62" s="4"/>
      <c r="C62" s="15"/>
      <c r="D62" s="15"/>
      <c r="E62" s="15"/>
      <c r="F62" s="15"/>
      <c r="G62" s="47"/>
      <c r="H62" s="5"/>
      <c r="I62" s="5"/>
      <c r="J62" s="5"/>
      <c r="K62" s="12"/>
    </row>
    <row r="63" spans="1:11" ht="51">
      <c r="A63" s="3" t="s">
        <v>124</v>
      </c>
      <c r="B63" s="3" t="s">
        <v>26</v>
      </c>
      <c r="C63" s="15" t="s">
        <v>16</v>
      </c>
      <c r="D63" s="15" t="s">
        <v>29</v>
      </c>
      <c r="E63" s="15" t="s">
        <v>138</v>
      </c>
      <c r="F63" s="15" t="s">
        <v>29</v>
      </c>
      <c r="G63" s="47">
        <f>G16+G17+G18+G19+G20+G22+G23+G24+G26+G28+G30+G31+G40+G41+G42+G43+G44+G45+G46+G47+G48+G49+G50+G52+G53+G56+G54+G25+G21</f>
        <v>14566507.26</v>
      </c>
      <c r="H63" s="5">
        <f>H16+H17+H18+H19+H20+H22+H23+H24+H26+H28+H30+H31+H40+H41+H42+H43+H44+H45+H46+H47+H48+H49+H50+H52+H53+H56+H54+H25+H21</f>
        <v>18235018</v>
      </c>
      <c r="I63" s="5">
        <f>I16+I17+I18+I19+I20+I22+I23+I24+I26+I28+I30+I31+I40+I41+I42+I43+I44+I45+I46+I47+I48+I49+I50+I52+I53+I56+I54+I25+I21</f>
        <v>18235018</v>
      </c>
      <c r="J63" s="5">
        <f>I63+H63+G63</f>
        <v>51036543.259999998</v>
      </c>
      <c r="K63" s="12"/>
    </row>
    <row r="64" spans="1:11" ht="38.25">
      <c r="A64" s="3" t="s">
        <v>125</v>
      </c>
      <c r="B64" s="3" t="s">
        <v>7</v>
      </c>
      <c r="C64" s="15" t="s">
        <v>22</v>
      </c>
      <c r="D64" s="15" t="s">
        <v>29</v>
      </c>
      <c r="E64" s="15" t="s">
        <v>138</v>
      </c>
      <c r="F64" s="15" t="s">
        <v>29</v>
      </c>
      <c r="G64" s="47">
        <f>G29+G35+G39+G51+G27+G58</f>
        <v>595804</v>
      </c>
      <c r="H64" s="5">
        <f>H29+H35+H39+H51+H27+H58</f>
        <v>595804</v>
      </c>
      <c r="I64" s="5">
        <f>I29+I35+I39+I51+I27+I58</f>
        <v>595804</v>
      </c>
      <c r="J64" s="5">
        <f>I64+H64+G64</f>
        <v>1787412</v>
      </c>
      <c r="K64" s="13"/>
    </row>
    <row r="65" spans="1:11" ht="38.25">
      <c r="A65" s="14" t="s">
        <v>126</v>
      </c>
      <c r="B65" s="3" t="s">
        <v>8</v>
      </c>
      <c r="C65" s="15" t="s">
        <v>21</v>
      </c>
      <c r="D65" s="15" t="s">
        <v>29</v>
      </c>
      <c r="E65" s="15" t="s">
        <v>138</v>
      </c>
      <c r="F65" s="15" t="s">
        <v>29</v>
      </c>
      <c r="G65" s="47">
        <f>G32+G36</f>
        <v>4721268</v>
      </c>
      <c r="H65" s="5">
        <f>H32+H36</f>
        <v>4052462</v>
      </c>
      <c r="I65" s="5">
        <f>I32+I36</f>
        <v>4052462</v>
      </c>
      <c r="J65" s="5">
        <f t="shared" ref="J65" si="11">I65+H65+G65</f>
        <v>12826192</v>
      </c>
      <c r="K65" s="12"/>
    </row>
    <row r="66" spans="1:11" ht="42" customHeight="1">
      <c r="A66" s="14" t="s">
        <v>127</v>
      </c>
      <c r="B66" s="3" t="s">
        <v>27</v>
      </c>
      <c r="C66" s="16" t="s">
        <v>13</v>
      </c>
      <c r="D66" s="15" t="s">
        <v>29</v>
      </c>
      <c r="E66" s="15" t="s">
        <v>138</v>
      </c>
      <c r="F66" s="15" t="s">
        <v>29</v>
      </c>
      <c r="G66" s="47">
        <f>G57+G59+G60</f>
        <v>717710</v>
      </c>
      <c r="H66" s="5">
        <f>H57</f>
        <v>0</v>
      </c>
      <c r="I66" s="5">
        <f>I57</f>
        <v>0</v>
      </c>
      <c r="J66" s="5">
        <f t="shared" ref="J66" si="12">I66+H66+G66</f>
        <v>717710</v>
      </c>
      <c r="K66" s="12"/>
    </row>
    <row r="67" spans="1:11" ht="33" customHeight="1">
      <c r="A67" s="94" t="s">
        <v>72</v>
      </c>
      <c r="B67" s="94"/>
      <c r="C67" s="94"/>
      <c r="D67" s="95"/>
      <c r="E67" s="1"/>
      <c r="F67" s="1"/>
      <c r="G67" s="1"/>
      <c r="H67" s="1"/>
      <c r="I67" s="1"/>
      <c r="J67" s="1"/>
      <c r="K67" s="18"/>
    </row>
    <row r="68" spans="1:11" ht="15.75" customHeight="1">
      <c r="A68" s="107" t="s">
        <v>116</v>
      </c>
      <c r="B68" s="107"/>
      <c r="C68" s="107"/>
      <c r="D68" s="107"/>
      <c r="E68" s="106"/>
      <c r="F68" s="106"/>
      <c r="G68" s="106"/>
      <c r="H68" s="101"/>
      <c r="I68" s="20" t="s">
        <v>73</v>
      </c>
      <c r="J68" s="21"/>
      <c r="K68" s="102"/>
    </row>
    <row r="69" spans="1:11" ht="15.75">
      <c r="A69" s="101"/>
      <c r="B69" s="101"/>
      <c r="C69" s="101"/>
      <c r="D69" s="101"/>
      <c r="E69" s="106"/>
      <c r="F69" s="106"/>
      <c r="G69" s="106"/>
      <c r="H69" s="101"/>
      <c r="I69" s="21"/>
      <c r="J69" s="21"/>
      <c r="K69" s="102"/>
    </row>
  </sheetData>
  <mergeCells count="38">
    <mergeCell ref="D36:D38"/>
    <mergeCell ref="A67:D67"/>
    <mergeCell ref="A56:A58"/>
    <mergeCell ref="K36:K38"/>
    <mergeCell ref="H68:H69"/>
    <mergeCell ref="E36:E38"/>
    <mergeCell ref="K68:K69"/>
    <mergeCell ref="A69:D69"/>
    <mergeCell ref="A36:A38"/>
    <mergeCell ref="B36:B38"/>
    <mergeCell ref="E68:G69"/>
    <mergeCell ref="A68:D68"/>
    <mergeCell ref="C36:C38"/>
    <mergeCell ref="K10:K12"/>
    <mergeCell ref="J11:J12"/>
    <mergeCell ref="A9:K9"/>
    <mergeCell ref="C11:C12"/>
    <mergeCell ref="D11:D12"/>
    <mergeCell ref="H11:H12"/>
    <mergeCell ref="A10:A12"/>
    <mergeCell ref="B10:B12"/>
    <mergeCell ref="C10:F10"/>
    <mergeCell ref="I3:K3"/>
    <mergeCell ref="I4:K4"/>
    <mergeCell ref="K32:K34"/>
    <mergeCell ref="A14:K15"/>
    <mergeCell ref="A13:K13"/>
    <mergeCell ref="I11:I12"/>
    <mergeCell ref="E11:E12"/>
    <mergeCell ref="F11:F12"/>
    <mergeCell ref="G11:G12"/>
    <mergeCell ref="A32:A34"/>
    <mergeCell ref="B32:B34"/>
    <mergeCell ref="C32:C34"/>
    <mergeCell ref="D32:D34"/>
    <mergeCell ref="E32:E34"/>
    <mergeCell ref="I7:K7"/>
    <mergeCell ref="G10:J10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7" manualBreakCount="7">
    <brk id="18" max="10" man="1"/>
    <brk id="22" max="10" man="1"/>
    <brk id="31" max="10" man="1"/>
    <brk id="43" max="10" man="1"/>
    <brk id="49" max="10" man="1"/>
    <brk id="54" max="10" man="1"/>
    <brk id="6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2017-11-22T10:05:13Z</cp:lastPrinted>
  <dcterms:created xsi:type="dcterms:W3CDTF">2014-09-01T03:36:14Z</dcterms:created>
  <dcterms:modified xsi:type="dcterms:W3CDTF">2017-11-24T06:53:38Z</dcterms:modified>
</cp:coreProperties>
</file>